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ybj65379\Documents\Grants\ICJR Grant\ICJR2019\VPLC\"/>
    </mc:Choice>
  </mc:AlternateContent>
  <bookViews>
    <workbookView xWindow="0" yWindow="0" windowWidth="19200" windowHeight="7050" tabRatio="500"/>
  </bookViews>
  <sheets>
    <sheet name="Sheet1" sheetId="1" r:id="rId1"/>
  </sheets>
  <definedNames>
    <definedName name="_xlnm.Print_Area" localSheetId="0">Sheet1!$A$1:$E$40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2" i="1" l="1"/>
  <c r="D30" i="1" l="1"/>
  <c r="D10" i="1"/>
  <c r="D9" i="1"/>
  <c r="D19" i="1"/>
  <c r="D18" i="1"/>
  <c r="D23" i="1"/>
  <c r="D33" i="1"/>
  <c r="D24" i="1"/>
  <c r="D12" i="1"/>
  <c r="D20" i="1"/>
  <c r="D26" i="1"/>
  <c r="D11" i="1"/>
  <c r="D13" i="1"/>
  <c r="D14" i="1"/>
  <c r="D15" i="1"/>
  <c r="D16" i="1"/>
  <c r="D17" i="1"/>
  <c r="D21" i="1"/>
  <c r="D27" i="1"/>
  <c r="D28" i="1"/>
  <c r="D29" i="1"/>
  <c r="D31" i="1"/>
  <c r="E35" i="1" l="1"/>
  <c r="E36" i="1" s="1"/>
</calcChain>
</file>

<file path=xl/sharedStrings.xml><?xml version="1.0" encoding="utf-8"?>
<sst xmlns="http://schemas.openxmlformats.org/spreadsheetml/2006/main" count="64" uniqueCount="52">
  <si>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</si>
  <si>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</si>
  <si>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</si>
  <si>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</si>
  <si>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</si>
  <si>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</si>
  <si>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</si>
  <si>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</si>
  <si>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</si>
  <si>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</si>
  <si>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 xml:space="preserve">Turn Over of Key Staff </t>
  </si>
  <si>
    <t>No Audit AND Federal Grants Less than $750,000 (2)</t>
  </si>
  <si>
    <t>No Audit AND Federal Grants Greater than $750,000 (6)</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</si>
  <si>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</si>
  <si>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</si>
  <si>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</si>
  <si>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</si>
  <si>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</si>
  <si>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</si>
  <si>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</si>
  <si>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</si>
  <si>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</si>
  <si>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</si>
  <si>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</si>
  <si>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</si>
  <si>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</si>
  <si>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</si>
  <si>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</si>
  <si>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Audit with Adverse or Disclaimer of Opinion (12)</t>
  </si>
  <si>
    <t>Audit with Qualified Opinion (4)</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</si>
  <si>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</si>
  <si>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</si>
  <si>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</si>
  <si>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</si>
  <si>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</si>
  <si>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</si>
  <si>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</si>
  <si>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</si>
  <si>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Single-Audit  </t>
  </si>
  <si>
    <t>Audit performed on non-DCJS Program and Unmodified (1)</t>
  </si>
  <si>
    <t>Audit performed on DCJS Program and Unmodified (0)</t>
  </si>
  <si>
    <t xml:space="preserve">New DCJS Funded Project Director or Key Staff (2) </t>
  </si>
  <si>
    <t xml:space="preserve">No Single Audit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</si>
  <si>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</si>
  <si>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</si>
  <si>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y</t>
  </si>
  <si>
    <t xml:space="preserve">Less than 3 years (2) </t>
  </si>
  <si>
    <t>Low: 1 to 6</t>
  </si>
  <si>
    <t xml:space="preserve">High: 14 or greater </t>
  </si>
  <si>
    <t>Virginia Poverty Law Center</t>
  </si>
  <si>
    <t>ICJR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</si>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</sst>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Alignment="1">
      <alignment horizontal="right"/>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4" fillId="0" borderId="0" xfId="0" applyFont="1" applyAlignment="1">
      <alignment horizontal="left" vertical="center" wrapText="1"/>
    </xf>
    <xf numFmtId="0" fontId="0" fillId="0" borderId="7" xfId="0" applyFill="1" applyBorder="1" applyAlignment="1">
      <alignment horizontal="left"/>
    </xf>
    <xf numFmtId="0" fontId="4" fillId="0" borderId="0" xfId="0" applyFont="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vertical="center"/>
    </xf>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7" xfId="0" applyBorder="1"/>
    <xf numFmtId="14" fontId="0" fillId="0" borderId="7" xfId="0" applyNumberFormat="1" applyFill="1" applyBorder="1"/>
    <xf numFmtId="0" fontId="0" fillId="0" borderId="6" xfId="0" applyFill="1" applyBorder="1" applyAlignment="1">
      <alignment horizontal="center" vertical="top"/>
    </xf>
    <xf numFmtId="0" fontId="0" fillId="0" borderId="7" xfId="0" applyFill="1" applyBorder="1" applyAlignment="1">
      <alignment horizontal="right"/>
    </xf>
    <xf numFmtId="0" fontId="0" fillId="0" borderId="7" xfId="0" applyBorder="1" applyAlignment="1">
      <alignment horizontal="center"/>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1" fillId="0" borderId="1" xfId="0" applyFont="1" applyFill="1" applyBorder="1" applyAlignment="1">
      <alignment horizontal="right"/>
    </xf>
    <xf numFmtId="0" fontId="0" fillId="0" borderId="8" xfId="0"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0</xdr:col>
      <xdr:colOff>1409700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Layout" zoomScaleNormal="100" workbookViewId="0">
      <selection activeCell="B24" sqref="B24"/>
    </sheetView>
  </sheetViews>
  <sheetFormatPr defaultColWidth="11" defaultRowHeight="15.75" x14ac:dyDescent="0.5"/>
  <cols>
    <col min="1" max="1" width="19.375" bestFit="1" customWidth="1"/>
    <col min="2" max="2" width="49" bestFit="1" customWidth="1"/>
    <col min="3" max="3" width="5.375" bestFit="1" customWidth="1"/>
    <col min="4" max="4" width="4.375" customWidth="1"/>
    <col min="5" max="5" width="8" bestFit="1" customWidth="1"/>
    <col min="6" max="6" width="3.25" customWidth="1"/>
  </cols>
  <sheetData>
    <row r="1" spans="1:6" ht="64.5" customHeight="1" x14ac:dyDescent="0.5">
      <c r="B1" s="47" t="s">
        <v>44</v>
      </c>
      <c r="C1" s="47"/>
      <c r="D1" s="47"/>
      <c r="E1" s="47"/>
    </row>
    <row r="2" spans="1:6" ht="7.5" customHeight="1" x14ac:dyDescent="0.5">
      <c r="A2" s="1"/>
      <c r="B2" s="24"/>
      <c r="C2" s="22"/>
      <c r="D2" s="22"/>
      <c r="E2" s="22"/>
    </row>
    <row r="3" spans="1:6" x14ac:dyDescent="0.5">
      <c r="A3" s="23" t="s">
        <v>26</v>
      </c>
      <c r="B3" s="16" t="s">
        <v>49</v>
      </c>
      <c r="C3" s="17" t="s">
        <v>25</v>
      </c>
      <c r="D3" s="35">
        <v>44145</v>
      </c>
      <c r="E3" s="16"/>
      <c r="F3" s="3"/>
    </row>
    <row r="4" spans="1:6" x14ac:dyDescent="0.5">
      <c r="A4" s="18" t="s">
        <v>27</v>
      </c>
      <c r="B4" s="15" t="s">
        <v>50</v>
      </c>
      <c r="C4" s="3"/>
      <c r="D4" s="3"/>
      <c r="E4" s="3"/>
      <c r="F4" s="3"/>
    </row>
    <row r="5" spans="1:6" ht="10.5" customHeight="1" x14ac:dyDescent="0.5">
      <c r="A5" s="3"/>
      <c r="B5" s="3"/>
      <c r="C5" s="3"/>
      <c r="D5" s="3"/>
      <c r="E5" s="3"/>
      <c r="F5" s="3"/>
    </row>
    <row r="6" spans="1:6" ht="16.149999999999999" thickBot="1" x14ac:dyDescent="0.55000000000000004">
      <c r="A6" s="8" t="s">
        <v>0</v>
      </c>
      <c r="B6" s="8" t="s">
        <v>1</v>
      </c>
      <c r="C6" s="8" t="s">
        <v>19</v>
      </c>
      <c r="D6" s="41" t="s">
        <v>23</v>
      </c>
      <c r="E6" s="41"/>
      <c r="F6" s="3"/>
    </row>
    <row r="7" spans="1:6" ht="9" customHeight="1" x14ac:dyDescent="0.5">
      <c r="F7" s="3"/>
    </row>
    <row r="8" spans="1:6" ht="16.149999999999999" thickBot="1" x14ac:dyDescent="0.55000000000000004">
      <c r="A8" s="46" t="s">
        <v>8</v>
      </c>
      <c r="B8" s="46"/>
      <c r="C8" s="4"/>
      <c r="D8" s="43"/>
      <c r="E8" s="43"/>
      <c r="F8" s="3"/>
    </row>
    <row r="9" spans="1:6" x14ac:dyDescent="0.5">
      <c r="A9" s="3" t="s">
        <v>2</v>
      </c>
      <c r="B9" s="3" t="s">
        <v>35</v>
      </c>
      <c r="C9" s="9" t="s">
        <v>51</v>
      </c>
      <c r="D9" s="45" t="str">
        <f>IF(C9="Y",4,"-")</f>
        <v>-</v>
      </c>
      <c r="E9" s="45"/>
      <c r="F9" s="3"/>
    </row>
    <row r="10" spans="1:6" x14ac:dyDescent="0.5">
      <c r="A10" s="3"/>
      <c r="B10" s="11" t="s">
        <v>34</v>
      </c>
      <c r="C10" s="33" t="s">
        <v>45</v>
      </c>
      <c r="D10" s="44">
        <f>IF(C10="Y",2,"-")</f>
        <v>2</v>
      </c>
      <c r="E10" s="44"/>
      <c r="F10" s="3"/>
    </row>
    <row r="11" spans="1:6" x14ac:dyDescent="0.5">
      <c r="A11" s="3"/>
      <c r="B11" s="16" t="s">
        <v>3</v>
      </c>
      <c r="C11" s="20"/>
      <c r="D11" s="37" t="str">
        <f>IF(C11="Y",0,"-")</f>
        <v>-</v>
      </c>
      <c r="E11" s="37"/>
      <c r="F11" s="3"/>
    </row>
    <row r="12" spans="1:6" x14ac:dyDescent="0.5">
      <c r="A12" s="3" t="s">
        <v>4</v>
      </c>
      <c r="B12" s="31" t="s">
        <v>31</v>
      </c>
      <c r="C12" s="32"/>
      <c r="D12" s="42" t="str">
        <f>IF(C12="Y",3,"-")</f>
        <v>-</v>
      </c>
      <c r="E12" s="42"/>
      <c r="F12" s="3"/>
    </row>
    <row r="13" spans="1:6" x14ac:dyDescent="0.5">
      <c r="A13" s="3"/>
      <c r="B13" s="11" t="s">
        <v>14</v>
      </c>
      <c r="C13" s="33"/>
      <c r="D13" s="44" t="str">
        <f>IF(C13="Y",1,"-")</f>
        <v>-</v>
      </c>
      <c r="E13" s="44"/>
      <c r="F13" s="3"/>
    </row>
    <row r="14" spans="1:6" x14ac:dyDescent="0.5">
      <c r="A14" s="3"/>
      <c r="B14" s="16" t="s">
        <v>7</v>
      </c>
      <c r="C14" s="20" t="s">
        <v>45</v>
      </c>
      <c r="D14" s="37">
        <f>IF(C14="Y",0,"-")</f>
        <v>0</v>
      </c>
      <c r="E14" s="37"/>
      <c r="F14" s="3"/>
    </row>
    <row r="15" spans="1:6" x14ac:dyDescent="0.5">
      <c r="A15" s="3" t="s">
        <v>38</v>
      </c>
      <c r="B15" s="31" t="s">
        <v>12</v>
      </c>
      <c r="C15" s="32"/>
      <c r="D15" s="42" t="str">
        <f>IF(C15="Y",6,"-")</f>
        <v>-</v>
      </c>
      <c r="E15" s="42"/>
      <c r="F15" s="3"/>
    </row>
    <row r="16" spans="1:6" x14ac:dyDescent="0.5">
      <c r="A16" s="3"/>
      <c r="B16" s="11" t="s">
        <v>11</v>
      </c>
      <c r="C16" s="33"/>
      <c r="D16" s="44" t="str">
        <f>IF(C16="Y",2,"-")</f>
        <v>-</v>
      </c>
      <c r="E16" s="44"/>
      <c r="F16" s="3"/>
    </row>
    <row r="17" spans="1:6" x14ac:dyDescent="0.5">
      <c r="A17" s="3"/>
      <c r="B17" s="16" t="s">
        <v>22</v>
      </c>
      <c r="C17" s="20" t="s">
        <v>45</v>
      </c>
      <c r="D17" s="37">
        <f>IF(C17="Y",0,"-")</f>
        <v>0</v>
      </c>
      <c r="E17" s="37"/>
      <c r="F17" s="3"/>
    </row>
    <row r="18" spans="1:6" x14ac:dyDescent="0.5">
      <c r="A18" s="10" t="s">
        <v>21</v>
      </c>
      <c r="B18" s="31" t="s">
        <v>28</v>
      </c>
      <c r="C18" s="32"/>
      <c r="D18" s="42" t="str">
        <f>IF(C18="Y",12,"-")</f>
        <v>-</v>
      </c>
      <c r="E18" s="42"/>
      <c r="F18" s="3"/>
    </row>
    <row r="19" spans="1:6" x14ac:dyDescent="0.5">
      <c r="A19" s="3"/>
      <c r="B19" s="11" t="s">
        <v>29</v>
      </c>
      <c r="C19" s="33"/>
      <c r="D19" s="44" t="str">
        <f>IF(C19="Y",4,"-")</f>
        <v>-</v>
      </c>
      <c r="E19" s="44"/>
      <c r="F19" s="3"/>
    </row>
    <row r="20" spans="1:6" x14ac:dyDescent="0.5">
      <c r="A20" s="3"/>
      <c r="B20" s="11" t="s">
        <v>39</v>
      </c>
      <c r="C20" s="33" t="s">
        <v>51</v>
      </c>
      <c r="D20" s="44" t="str">
        <f>IF(C20="Y",1,"-")</f>
        <v>-</v>
      </c>
      <c r="E20" s="44"/>
      <c r="F20" s="3"/>
    </row>
    <row r="21" spans="1:6" x14ac:dyDescent="0.5">
      <c r="A21" s="3"/>
      <c r="B21" s="11" t="s">
        <v>40</v>
      </c>
      <c r="C21" s="33"/>
      <c r="D21" s="44" t="str">
        <f>IF(C21="Y",0,"-")</f>
        <v>-</v>
      </c>
      <c r="E21" s="44"/>
      <c r="F21" s="3"/>
    </row>
    <row r="22" spans="1:6" x14ac:dyDescent="0.5">
      <c r="A22" s="3"/>
      <c r="B22" s="16" t="s">
        <v>42</v>
      </c>
      <c r="C22" s="34" t="s">
        <v>45</v>
      </c>
      <c r="D22" s="38"/>
      <c r="E22" s="38"/>
      <c r="F22" s="3"/>
    </row>
    <row r="23" spans="1:6" x14ac:dyDescent="0.5">
      <c r="A23" s="3" t="s">
        <v>37</v>
      </c>
      <c r="B23" s="31" t="s">
        <v>15</v>
      </c>
      <c r="C23" s="32" t="s">
        <v>51</v>
      </c>
      <c r="D23" s="42" t="str">
        <f>IF(C23="Y",3,"-")</f>
        <v>-</v>
      </c>
      <c r="E23" s="42"/>
      <c r="F23" s="3"/>
    </row>
    <row r="24" spans="1:6" x14ac:dyDescent="0.5">
      <c r="A24" s="3"/>
      <c r="B24" s="16" t="s">
        <v>30</v>
      </c>
      <c r="C24" s="20" t="s">
        <v>45</v>
      </c>
      <c r="D24" s="37">
        <f>IF(C24="Y",0,"-")</f>
        <v>0</v>
      </c>
      <c r="E24" s="37"/>
      <c r="F24" s="3"/>
    </row>
    <row r="25" spans="1:6" ht="16.149999999999999" thickBot="1" x14ac:dyDescent="0.55000000000000004">
      <c r="A25" s="19" t="s">
        <v>9</v>
      </c>
      <c r="B25" s="6"/>
      <c r="C25" s="4"/>
      <c r="D25" s="43"/>
      <c r="E25" s="43"/>
      <c r="F25" s="3"/>
    </row>
    <row r="26" spans="1:6" x14ac:dyDescent="0.5">
      <c r="A26" s="3" t="s">
        <v>6</v>
      </c>
      <c r="B26" s="3" t="s">
        <v>31</v>
      </c>
      <c r="C26" s="9"/>
      <c r="D26" s="45" t="str">
        <f>IF(C26="Y",3,"-")</f>
        <v>-</v>
      </c>
      <c r="E26" s="45"/>
      <c r="F26" s="3"/>
    </row>
    <row r="27" spans="1:6" x14ac:dyDescent="0.5">
      <c r="A27" s="3"/>
      <c r="B27" s="11" t="s">
        <v>14</v>
      </c>
      <c r="C27" s="33"/>
      <c r="D27" s="44" t="str">
        <f>IF(C27="Y",1,"-")</f>
        <v>-</v>
      </c>
      <c r="E27" s="44"/>
      <c r="F27" s="3"/>
    </row>
    <row r="28" spans="1:6" x14ac:dyDescent="0.5">
      <c r="A28" s="3"/>
      <c r="B28" s="16" t="s">
        <v>7</v>
      </c>
      <c r="C28" s="20" t="s">
        <v>45</v>
      </c>
      <c r="D28" s="37">
        <f>IF(C28="Y",0,"-")</f>
        <v>0</v>
      </c>
      <c r="E28" s="37"/>
      <c r="F28" s="3"/>
    </row>
    <row r="29" spans="1:6" x14ac:dyDescent="0.5">
      <c r="A29" s="3" t="s">
        <v>10</v>
      </c>
      <c r="B29" s="31" t="s">
        <v>41</v>
      </c>
      <c r="C29" s="32"/>
      <c r="D29" s="42" t="str">
        <f>IF(C29="Y",2,"-")</f>
        <v>-</v>
      </c>
      <c r="E29" s="42"/>
      <c r="F29" s="3"/>
    </row>
    <row r="30" spans="1:6" x14ac:dyDescent="0.5">
      <c r="A30" s="3"/>
      <c r="B30" s="16" t="s">
        <v>36</v>
      </c>
      <c r="C30" s="20" t="s">
        <v>45</v>
      </c>
      <c r="D30" s="37">
        <f>IF(C30="Y",0,"-")</f>
        <v>0</v>
      </c>
      <c r="E30" s="37"/>
      <c r="F30" s="3"/>
    </row>
    <row r="31" spans="1:6" x14ac:dyDescent="0.5">
      <c r="A31" s="21" t="s">
        <v>24</v>
      </c>
      <c r="B31" s="31" t="s">
        <v>5</v>
      </c>
      <c r="C31" s="32"/>
      <c r="D31" s="42" t="str">
        <f>IF(C31="Y",6,"-")</f>
        <v>-</v>
      </c>
      <c r="E31" s="42"/>
      <c r="F31" s="3"/>
    </row>
    <row r="32" spans="1:6" x14ac:dyDescent="0.5">
      <c r="A32" s="5"/>
      <c r="B32" s="11" t="s">
        <v>46</v>
      </c>
      <c r="C32" s="33"/>
      <c r="D32" s="44" t="str">
        <f>IF(C32="Y",2,"-")</f>
        <v>-</v>
      </c>
      <c r="E32" s="44"/>
      <c r="F32" s="3"/>
    </row>
    <row r="33" spans="1:10" ht="16.149999999999999" thickBot="1" x14ac:dyDescent="0.55000000000000004">
      <c r="A33" s="7"/>
      <c r="B33" s="7" t="s">
        <v>13</v>
      </c>
      <c r="C33" s="4" t="s">
        <v>45</v>
      </c>
      <c r="D33" s="43">
        <f>IF(C33="Y",0,"-")</f>
        <v>0</v>
      </c>
      <c r="E33" s="43"/>
      <c r="F33" s="3"/>
    </row>
    <row r="34" spans="1:10" ht="16.149999999999999" thickBot="1" x14ac:dyDescent="0.55000000000000004">
      <c r="A34" s="11"/>
      <c r="B34" s="11"/>
      <c r="C34" s="11"/>
      <c r="D34" s="11"/>
      <c r="E34" s="12"/>
      <c r="F34" s="3"/>
    </row>
    <row r="35" spans="1:10" ht="16.149999999999999" thickTop="1" x14ac:dyDescent="0.5">
      <c r="A35" s="27" t="s">
        <v>33</v>
      </c>
      <c r="B35" s="28" t="s">
        <v>47</v>
      </c>
      <c r="C35" s="39" t="s">
        <v>20</v>
      </c>
      <c r="D35" s="39"/>
      <c r="E35" s="13">
        <f>SUM(D8:E33)</f>
        <v>2</v>
      </c>
      <c r="F35" s="3"/>
    </row>
    <row r="36" spans="1:10" ht="16.149999999999999" thickBot="1" x14ac:dyDescent="0.55000000000000004">
      <c r="A36" s="29"/>
      <c r="B36" s="30" t="s">
        <v>32</v>
      </c>
      <c r="C36" s="40" t="s">
        <v>17</v>
      </c>
      <c r="D36" s="40"/>
      <c r="E36" s="14" t="str">
        <f>IF(E35&gt;13,"High",IF(E35&gt;6,"Medium","Low"))</f>
        <v>Low</v>
      </c>
      <c r="F36" s="3"/>
      <c r="J36" s="2"/>
    </row>
    <row r="37" spans="1:10" ht="16.149999999999999" thickTop="1" x14ac:dyDescent="0.5">
      <c r="A37" s="29"/>
      <c r="B37" s="30" t="s">
        <v>48</v>
      </c>
      <c r="C37" s="25"/>
      <c r="D37" s="25"/>
      <c r="E37" s="26"/>
      <c r="F37" s="3"/>
      <c r="J37" s="2"/>
    </row>
    <row r="38" spans="1:10" ht="16.149999999999999" thickBot="1" x14ac:dyDescent="0.55000000000000004">
      <c r="C38" s="25"/>
      <c r="D38" s="25"/>
      <c r="E38" s="26"/>
      <c r="F38" s="3"/>
      <c r="J38" s="2"/>
    </row>
    <row r="39" spans="1:10" ht="16.149999999999999" thickTop="1" x14ac:dyDescent="0.5">
      <c r="A39" s="36" t="s">
        <v>16</v>
      </c>
      <c r="B39" s="36"/>
      <c r="C39" s="36" t="s">
        <v>18</v>
      </c>
      <c r="D39" s="36"/>
      <c r="E39" s="36"/>
      <c r="F39" s="3"/>
    </row>
    <row r="40" spans="1:10" ht="98.25" customHeight="1" x14ac:dyDescent="0.5">
      <c r="A40" s="48" t="s">
        <v>43</v>
      </c>
      <c r="B40" s="49"/>
      <c r="C40" s="50"/>
      <c r="D40" s="50"/>
      <c r="E40" s="50"/>
      <c r="F40" s="3"/>
    </row>
  </sheetData>
  <mergeCells count="35">
    <mergeCell ref="A8:B8"/>
    <mergeCell ref="B1:E1"/>
    <mergeCell ref="A40:B40"/>
    <mergeCell ref="C40:E40"/>
    <mergeCell ref="D25:E25"/>
    <mergeCell ref="D26:E26"/>
    <mergeCell ref="D27:E27"/>
    <mergeCell ref="D28:E28"/>
    <mergeCell ref="D29:E29"/>
    <mergeCell ref="D18:E18"/>
    <mergeCell ref="D19:E19"/>
    <mergeCell ref="D20:E20"/>
    <mergeCell ref="D21:E21"/>
    <mergeCell ref="D23:E23"/>
    <mergeCell ref="D24:E24"/>
    <mergeCell ref="D12:E12"/>
    <mergeCell ref="D6:E6"/>
    <mergeCell ref="D31:E31"/>
    <mergeCell ref="D33:E33"/>
    <mergeCell ref="D32:E32"/>
    <mergeCell ref="D8:E8"/>
    <mergeCell ref="D9:E9"/>
    <mergeCell ref="D10:E10"/>
    <mergeCell ref="D11:E11"/>
    <mergeCell ref="D13:E13"/>
    <mergeCell ref="D14:E14"/>
    <mergeCell ref="D15:E15"/>
    <mergeCell ref="D16:E16"/>
    <mergeCell ref="D17:E17"/>
    <mergeCell ref="C39:E39"/>
    <mergeCell ref="A39:B39"/>
    <mergeCell ref="D30:E30"/>
    <mergeCell ref="D22:E22"/>
    <mergeCell ref="C35:D35"/>
    <mergeCell ref="C36:D36"/>
  </mergeCells>
  <pageMargins left="0.55000000000000004" right="0.55000000000000004" top="0.19791666666666666" bottom="0.35" header="0" footer="0.3"/>
  <pageSetup orientation="portrait" r:id="rId1"/>
  <headerFooter>
    <oddFooter>&amp;R&amp;"-,Italic"&amp;9Grantee Monitoring Risk Assessment Form Draft 12/2018</oddFooter>
  </headerFooter>
  <ignoredErrors>
    <ignoredError sqref="D23 D29"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VITA Program</cp:lastModifiedBy>
  <cp:lastPrinted>2019-09-23T22:21:35Z</cp:lastPrinted>
  <dcterms:created xsi:type="dcterms:W3CDTF">2018-12-16T19:31:08Z</dcterms:created>
  <dcterms:modified xsi:type="dcterms:W3CDTF">2021-06-16T19:43:07Z</dcterms:modified>
</cp:coreProperties>
</file>